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04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<sst xmlns="http://schemas.openxmlformats.org/spreadsheetml/2006/main" count="356" uniqueCount="248">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</sst>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0" activePane="bottomLeft" state="frozen"/>
      <selection pane="topLeft" activeCell="A1" sqref="A1"/>
      <selection pane="bottomLeft" activeCell="C68" sqref="C68"/>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0.6666666666666666</v>
      </c>
    </row>
    <row r="18" spans="1:6" ht="15">
      <c r="A18" s="17" t="s">
        <v>29</v>
      </c>
      <c r="B18" s="16" t="s">
        <v>27</v>
      </c>
      <c r="C18" s="79" t="s">
        <v>5</v>
      </c>
      <c r="F18" s="32">
        <f>+VALUE(A25)</f>
        <v>1</v>
      </c>
    </row>
    <row r="19" spans="1:6" ht="45">
      <c r="A19" s="17" t="s">
        <v>30</v>
      </c>
      <c r="B19" s="16" t="s">
        <v>33</v>
      </c>
      <c r="C19" s="79" t="s">
        <v>5</v>
      </c>
      <c r="F19" s="32">
        <f>+VALUE(A32)</f>
        <v>0.625</v>
      </c>
    </row>
    <row r="20" spans="1:6" ht="30">
      <c r="A20" s="17" t="s">
        <v>31</v>
      </c>
      <c r="B20" s="16" t="s">
        <v>28</v>
      </c>
      <c r="C20" s="79" t="s">
        <v>6</v>
      </c>
      <c r="F20" s="32">
        <f>+VALUE(A36)</f>
        <v>0.75</v>
      </c>
    </row>
    <row r="21" spans="1:6" ht="24.75" customHeight="1">
      <c r="A21" s="101">
        <f>_xlfn.IFERROR((COUNTIF(C18:C20,"Da")+(COUNTIF(C18:C20,"Djelomično")/2))/((COUNTIF(C18:C20,"Da")+COUNTIF(C18:C20,"Ne")+COUNTIF(C18:C20,"Djelomično"))),"Nije primjenjivo")</f>
        <v>0.6666666666666666</v>
      </c>
      <c r="B21" s="102"/>
      <c r="C21" s="103"/>
      <c r="F21" s="32">
        <f>+VALUE(A51)</f>
        <v>1</v>
      </c>
    </row>
    <row r="22" spans="1:6" ht="24.75" customHeight="1">
      <c r="A22" s="28" t="s">
        <v>147</v>
      </c>
      <c r="B22" s="105" t="s">
        <v>32</v>
      </c>
      <c r="C22" s="106"/>
      <c r="F22" s="32">
        <f>+VALUE(A57)</f>
        <v>1</v>
      </c>
    </row>
    <row r="23" spans="1:6" ht="30">
      <c r="A23" s="15" t="s">
        <v>34</v>
      </c>
      <c r="B23" s="10" t="s">
        <v>36</v>
      </c>
      <c r="C23" s="79" t="s">
        <v>5</v>
      </c>
      <c r="F23" s="32" t="e">
        <f>+VALUE(A65)</f>
        <v>#VALUE!</v>
      </c>
    </row>
    <row r="24" spans="1:6" ht="30">
      <c r="A24" s="15" t="s">
        <v>35</v>
      </c>
      <c r="B24" s="10" t="s">
        <v>37</v>
      </c>
      <c r="C24" s="79" t="s">
        <v>5</v>
      </c>
      <c r="F24" s="32">
        <f>+VALUE(A71)</f>
        <v>0.625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0.7</v>
      </c>
    </row>
    <row r="28" spans="1:6" ht="30">
      <c r="A28" s="15" t="s">
        <v>42</v>
      </c>
      <c r="B28" s="10" t="s">
        <v>44</v>
      </c>
      <c r="C28" s="79" t="s">
        <v>5</v>
      </c>
      <c r="F28" s="32">
        <f>+VALUE(A106)</f>
        <v>1</v>
      </c>
    </row>
    <row r="29" spans="1:3" ht="45">
      <c r="A29" s="15" t="s">
        <v>43</v>
      </c>
      <c r="B29" s="10" t="s">
        <v>45</v>
      </c>
      <c r="C29" s="79" t="s">
        <v>227</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0.625</v>
      </c>
      <c r="B32" s="102"/>
      <c r="C32" s="103"/>
    </row>
    <row r="33" spans="1:3" ht="15">
      <c r="A33" s="29" t="s">
        <v>49</v>
      </c>
      <c r="B33" s="107" t="s">
        <v>79</v>
      </c>
      <c r="C33" s="108"/>
    </row>
    <row r="34" spans="1:3" ht="30">
      <c r="A34" s="15" t="s">
        <v>52</v>
      </c>
      <c r="B34" s="10" t="s">
        <v>50</v>
      </c>
      <c r="C34" s="79" t="s">
        <v>227</v>
      </c>
    </row>
    <row r="35" spans="1:3" ht="45">
      <c r="A35" s="15" t="s">
        <v>53</v>
      </c>
      <c r="B35" s="10" t="s">
        <v>51</v>
      </c>
      <c r="C35" s="79" t="s">
        <v>5</v>
      </c>
    </row>
    <row r="36" spans="1:3" ht="24.75" customHeight="1">
      <c r="A36" s="101">
        <f>_xlfn.IFERROR((COUNTIF(C34:C35,"Da")+(COUNTIF(C34:C35,"Djelomično")/2))/((COUNTIF(C34:C35,"Da")+COUNTIF(C34:C35,"Ne")+COUNTIF(C34:C35,"Djelomično"))),"Nije primjenjivo")</f>
        <v>0.75</v>
      </c>
      <c r="B36" s="102"/>
      <c r="C36" s="103"/>
    </row>
    <row r="37" spans="1:3" ht="15">
      <c r="A37" s="29" t="s">
        <v>54</v>
      </c>
      <c r="B37" s="107" t="s">
        <v>78</v>
      </c>
      <c r="C37" s="108"/>
    </row>
    <row r="38" spans="1:3" ht="15">
      <c r="A38" s="15" t="s">
        <v>63</v>
      </c>
      <c r="B38" s="10" t="s">
        <v>99</v>
      </c>
      <c r="C38" s="79" t="s">
        <v>5</v>
      </c>
    </row>
    <row r="39" spans="1:3" ht="30">
      <c r="A39" s="15" t="s">
        <v>64</v>
      </c>
      <c r="B39" s="10" t="s">
        <v>55</v>
      </c>
      <c r="C39" s="79" t="s">
        <v>18</v>
      </c>
    </row>
    <row r="40" spans="1:3" ht="15">
      <c r="A40" s="15" t="s">
        <v>65</v>
      </c>
      <c r="B40" s="10" t="s">
        <v>56</v>
      </c>
      <c r="C40" s="79" t="s">
        <v>18</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6</v>
      </c>
    </row>
    <row r="69" spans="1:3" ht="15">
      <c r="A69" s="15" t="s">
        <v>107</v>
      </c>
      <c r="B69" s="10" t="s">
        <v>103</v>
      </c>
      <c r="C69" s="79" t="s">
        <v>5</v>
      </c>
    </row>
    <row r="70" spans="1:3" ht="15">
      <c r="A70" s="15" t="s">
        <v>108</v>
      </c>
      <c r="B70" s="10" t="s">
        <v>104</v>
      </c>
      <c r="C70" s="79" t="s">
        <v>227</v>
      </c>
    </row>
    <row r="71" spans="1:3" ht="24.75" customHeight="1">
      <c r="A71" s="101">
        <f>_xlfn.IFERROR((COUNTIF(C67:C70,"Da")+(COUNTIF(C67:C70,"Djelomično")/2))/((COUNTIF(C67:C70,"Da")+COUNTIF(C67:C70,"Ne")+COUNTIF(C67:C70,"Djelomično"))),"Nije primjenjivo")</f>
        <v>0.625</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227</v>
      </c>
    </row>
    <row r="96" spans="1:3" ht="45">
      <c r="A96" s="15" t="s">
        <v>165</v>
      </c>
      <c r="B96" s="10" t="s">
        <v>155</v>
      </c>
      <c r="C96" s="79" t="s">
        <v>227</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0.7</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0.8363636363636363</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0.625</v>
      </c>
      <c r="D7" s="81"/>
    </row>
    <row r="8" spans="1:4" s="34" customFormat="1" ht="39.75" customHeight="1">
      <c r="A8" s="45" t="s">
        <v>49</v>
      </c>
      <c r="B8" s="38" t="s">
        <v>187</v>
      </c>
      <c r="C8" s="40">
        <f>+Upitnik!A36</f>
        <v>0.75</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0.625</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0.8363636363636363</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15" sqref="D15"/>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Ines Gavran</cp:lastModifiedBy>
  <cp:lastPrinted>2019-12-05T14:42:35Z</cp:lastPrinted>
  <dcterms:created xsi:type="dcterms:W3CDTF">2012-05-21T15:07:27Z</dcterms:created>
  <dcterms:modified xsi:type="dcterms:W3CDTF">2023-08-25T10:09:25Z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